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alkulator Prac Ziemnyc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7">
    <font>
      <name val="Calibri"/>
      <family val="2"/>
      <color theme="1"/>
      <sz val="11"/>
      <scheme val="minor"/>
    </font>
    <font>
      <name val="Arial"/>
      <b val="1"/>
      <color rgb="000F172A"/>
      <sz val="13"/>
    </font>
    <font>
      <name val="Arial"/>
      <i val="1"/>
      <color rgb="0064748B"/>
      <sz val="9"/>
    </font>
    <font>
      <name val="Arial"/>
      <b val="1"/>
      <color rgb="00FFFFFF"/>
      <sz val="10"/>
    </font>
    <font>
      <name val="Arial"/>
      <color rgb="001E293B"/>
      <sz val="9.5"/>
    </font>
    <font>
      <name val="Arial"/>
      <b val="1"/>
      <color rgb="000F172A"/>
      <sz val="10"/>
    </font>
    <font>
      <name val="Arial"/>
      <b val="1"/>
      <color rgb="000284C7"/>
      <sz val="10"/>
    </font>
  </fonts>
  <fills count="4">
    <fill>
      <patternFill/>
    </fill>
    <fill>
      <patternFill patternType="gray125"/>
    </fill>
    <fill>
      <patternFill patternType="solid">
        <fgColor rgb="000F172A"/>
        <bgColor rgb="000F172A"/>
      </patternFill>
    </fill>
    <fill>
      <patternFill patternType="solid">
        <fgColor rgb="00FEF3C7"/>
        <bgColor rgb="00FEF3C7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left"/>
    </xf>
    <xf numFmtId="0" fontId="3" fillId="2" borderId="0" applyAlignment="1" pivotButton="0" quotePrefix="0" xfId="0">
      <alignment horizontal="center"/>
    </xf>
    <xf numFmtId="0" fontId="4" fillId="0" borderId="1" pivotButton="0" quotePrefix="0" xfId="0"/>
    <xf numFmtId="164" fontId="5" fillId="0" borderId="1" applyAlignment="1" pivotButton="0" quotePrefix="0" xfId="0">
      <alignment horizontal="center"/>
    </xf>
    <xf numFmtId="0" fontId="4" fillId="0" borderId="1" applyAlignment="1" pivotButton="0" quotePrefix="0" xfId="0">
      <alignment horizontal="center"/>
    </xf>
    <xf numFmtId="0" fontId="5" fillId="3" borderId="1" pivotButton="0" quotePrefix="0" xfId="0"/>
    <xf numFmtId="0" fontId="6" fillId="3" borderId="1" applyAlignment="1" pivotButton="0" quotePrefix="0" xfId="0">
      <alignment horizontal="center"/>
    </xf>
    <xf numFmtId="0" fontId="4" fillId="3" borderId="1" applyAlignment="1" pivotButton="0" quotePrefix="0" xfId="0">
      <alignment horizontal="center"/>
    </xf>
    <xf numFmtId="0" fontId="4" fillId="3" borderId="1" pivotButton="0" quotePrefix="0" xfId="0"/>
    <xf numFmtId="0" fontId="5" fillId="0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7"/>
  <sheetViews>
    <sheetView showGridLines="1" workbookViewId="0">
      <selection activeCell="A1" sqref="A1"/>
    </sheetView>
  </sheetViews>
  <sheetFormatPr baseColWidth="8" defaultRowHeight="15"/>
  <cols>
    <col width="85" customWidth="1" min="1" max="1"/>
    <col width="24" customWidth="1" min="2" max="2"/>
    <col width="12" customWidth="1" min="3" max="3"/>
    <col width="61" customWidth="1" min="4" max="4"/>
  </cols>
  <sheetData>
    <row r="1">
      <c r="A1" s="1" t="inlineStr">
        <is>
          <t>KALKULATOR KUBATURY WYKOPÓW I KOSZTÓW PRAC ZIEMNYCH</t>
        </is>
      </c>
    </row>
    <row r="2">
      <c r="A2" s="2" t="inlineStr">
        <is>
          <t>SolidnyFundament.pl | Obliczenia urobku m³, spulchnienia gruntu i liczby wywrotek</t>
        </is>
      </c>
    </row>
    <row r="3"/>
    <row r="4">
      <c r="A4" s="3" t="inlineStr">
        <is>
          <t>Parametr wykopu budowlanego</t>
        </is>
      </c>
      <c r="B4" s="4" t="inlineStr">
        <is>
          <t>Wartość</t>
        </is>
      </c>
      <c r="C4" s="4" t="inlineStr">
        <is>
          <t>Jedn.</t>
        </is>
      </c>
      <c r="D4" s="3" t="inlineStr">
        <is>
          <t>Komentarz inżynierski</t>
        </is>
      </c>
    </row>
    <row r="5">
      <c r="A5" s="5" t="inlineStr">
        <is>
          <t>Długość wykopu w zarysie</t>
        </is>
      </c>
      <c r="B5" s="6" t="n">
        <v>14</v>
      </c>
      <c r="C5" s="7" t="inlineStr">
        <is>
          <t>m</t>
        </is>
      </c>
      <c r="D5" s="5" t="inlineStr">
        <is>
          <t>Wymiar zewnętrzny powiększony o 1 m odsadzki roboczej</t>
        </is>
      </c>
    </row>
    <row r="6">
      <c r="A6" s="5" t="inlineStr">
        <is>
          <t>Szerokość wykopu w zarysie</t>
        </is>
      </c>
      <c r="B6" s="6" t="n">
        <v>11</v>
      </c>
      <c r="C6" s="7" t="inlineStr">
        <is>
          <t>m</t>
        </is>
      </c>
      <c r="D6" s="5" t="inlineStr">
        <is>
          <t>Szerokość dna wykopu z marginesem szalunkowym</t>
        </is>
      </c>
    </row>
    <row r="7">
      <c r="A7" s="5" t="inlineStr">
        <is>
          <t>Średnia głębokość wykopu</t>
        </is>
      </c>
      <c r="B7" s="6" t="n">
        <v>1.2</v>
      </c>
      <c r="C7" s="7" t="inlineStr">
        <is>
          <t>m</t>
        </is>
      </c>
      <c r="D7" s="5" t="inlineStr">
        <is>
          <t>Głębokość posadowienia poniżej poziomu terenu</t>
        </is>
      </c>
    </row>
    <row r="8">
      <c r="A8" s="8" t="inlineStr">
        <is>
          <t>KUBATURA WYKOPU W GRUNCIE RODZIMYM (W ZWARYM)</t>
        </is>
      </c>
      <c r="B8" s="9">
        <f>B5*B6*B7</f>
        <v/>
      </c>
      <c r="C8" s="10" t="inlineStr">
        <is>
          <t>m³</t>
        </is>
      </c>
      <c r="D8" s="11" t="inlineStr">
        <is>
          <t>Rzeczywista objętość bryły wykopu w terenie</t>
        </is>
      </c>
    </row>
    <row r="9">
      <c r="A9" s="5" t="inlineStr">
        <is>
          <t>Kategoria gruntu (kat. II/III: piaski, gliny)</t>
        </is>
      </c>
      <c r="B9" s="12" t="inlineStr">
        <is>
          <t>kat. III</t>
        </is>
      </c>
      <c r="C9" s="7" t="inlineStr">
        <is>
          <t>-</t>
        </is>
      </c>
      <c r="D9" s="5" t="inlineStr">
        <is>
          <t>Wpływa na tempo pracy koparki i współczynnik spulchnienia</t>
        </is>
      </c>
    </row>
    <row r="10">
      <c r="A10" s="5" t="inlineStr">
        <is>
          <t>Współczynnik spulchnienia gruntu po odspojeniu</t>
        </is>
      </c>
      <c r="B10" s="6" t="n">
        <v>1.25</v>
      </c>
      <c r="C10" s="7" t="inlineStr">
        <is>
          <t>x</t>
        </is>
      </c>
      <c r="D10" s="5" t="inlineStr">
        <is>
          <t>Objętość ziemi wzrasta o 20-30% na pryzmie i wywrotce</t>
        </is>
      </c>
    </row>
    <row r="11">
      <c r="A11" s="5" t="inlineStr">
        <is>
          <t>OBJĘTOŚĆ UROBKU SPULCHNIONEGO DO WYWOZU</t>
        </is>
      </c>
      <c r="B11" s="12">
        <f>B8*B10</f>
        <v/>
      </c>
      <c r="C11" s="7" t="inlineStr">
        <is>
          <t>m³</t>
        </is>
      </c>
      <c r="D11" s="5" t="inlineStr">
        <is>
          <t>Objętość, którą należy załadować i wywieźć</t>
        </is>
      </c>
    </row>
    <row r="12">
      <c r="A12" s="5" t="inlineStr">
        <is>
          <t>Średnia gęstość urobku</t>
        </is>
      </c>
      <c r="B12" s="6" t="n">
        <v>1.7</v>
      </c>
      <c r="C12" s="7" t="inlineStr">
        <is>
          <t>t/m³</t>
        </is>
      </c>
      <c r="D12" s="5" t="inlineStr">
        <is>
          <t>Waga 1 m³ wilgotnego urobku ziemnego z humusem</t>
        </is>
      </c>
    </row>
    <row r="13">
      <c r="A13" s="5" t="inlineStr">
        <is>
          <t>ŁĄCZNA MASA UROBKU DO WYWOZU</t>
        </is>
      </c>
      <c r="B13" s="12">
        <f>B11*B12</f>
        <v/>
      </c>
      <c r="C13" s="7" t="inlineStr">
        <is>
          <t>ton</t>
        </is>
      </c>
      <c r="D13" s="5" t="inlineStr">
        <is>
          <t>Tonaż całkowity do transportu</t>
        </is>
      </c>
    </row>
    <row r="14">
      <c r="A14" s="5" t="inlineStr">
        <is>
          <t>Ładowność wywrotki czteroosiowej (8x4)</t>
        </is>
      </c>
      <c r="B14" s="6" t="n">
        <v>18</v>
      </c>
      <c r="C14" s="7" t="inlineStr">
        <is>
          <t>ton</t>
        </is>
      </c>
      <c r="D14" s="5" t="inlineStr">
        <is>
          <t>Standardowa wywrotka budowlana (ok. 10-12 m³ urobku)</t>
        </is>
      </c>
    </row>
    <row r="15">
      <c r="A15" s="8" t="inlineStr">
        <is>
          <t>LICZBA KURSÓW WYWROTEK DO ZORGANIZOWANIA</t>
        </is>
      </c>
      <c r="B15" s="9">
        <f>ROUNDUP(B13/B14, 0)</f>
        <v/>
      </c>
      <c r="C15" s="10" t="inlineStr">
        <is>
          <t>kursów</t>
        </is>
      </c>
      <c r="D15" s="11" t="inlineStr">
        <is>
          <t>Minimalna liczba transportów na zwałkę</t>
        </is>
      </c>
    </row>
    <row r="16">
      <c r="A16" s="5" t="inlineStr">
        <is>
          <t>Stawka za 1 kurs wywrotki z utylizacją urobku</t>
        </is>
      </c>
      <c r="B16" s="6" t="n">
        <v>280</v>
      </c>
      <c r="C16" s="7" t="inlineStr">
        <is>
          <t>zł/kurs</t>
        </is>
      </c>
      <c r="D16" s="5" t="inlineStr">
        <is>
          <t>Średnia stawka rynkowa z załadunkiem</t>
        </is>
      </c>
    </row>
    <row r="17">
      <c r="A17" s="8" t="inlineStr">
        <is>
          <t>ŁĄCZNY KOSZT WYWOZU I UTYLIZACJI ZIEMI</t>
        </is>
      </c>
      <c r="B17" s="9">
        <f>B15*B16</f>
        <v/>
      </c>
      <c r="C17" s="10" t="inlineStr">
        <is>
          <t>zł</t>
        </is>
      </c>
      <c r="D17" s="11" t="inlineStr">
        <is>
          <t>Szacunek kosztów transportu ziemi z budowy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2026-09-24T15:04:11Z</dcterms:created>
  <dcterms:modified xmlns:dcterms="http://purl.org/dc/terms/" xmlns:xsi="http://www.w3.org/2001/XMLSchema-instance" xsi:type="dcterms:W3CDTF">2026-09-24T15:04:11Z</dcterms:modified>
</cp:coreProperties>
</file>