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kulator Zużycia KMB" sheetId="1" state="visible" r:id="rId1"/>
    <sheet xmlns:r="http://schemas.openxmlformats.org/officeDocument/2006/relationships" name="Porównanie Technologii 2026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 zł"/>
  </numFmts>
  <fonts count="7">
    <font>
      <name val="Calibri"/>
      <family val="2"/>
      <color theme="1"/>
      <sz val="11"/>
      <scheme val="minor"/>
    </font>
    <font>
      <name val="Arial"/>
      <b val="1"/>
      <color rgb="000F172A"/>
      <sz val="14"/>
    </font>
    <font>
      <name val="Arial"/>
      <i val="1"/>
      <color rgb="0064748B"/>
      <sz val="10"/>
    </font>
    <font>
      <name val="Arial"/>
      <b val="1"/>
      <color rgb="00FFFFFF"/>
      <sz val="11"/>
    </font>
    <font>
      <name val="Arial"/>
      <color rgb="001E293B"/>
      <sz val="10"/>
    </font>
    <font>
      <name val="Arial"/>
      <b val="1"/>
      <color rgb="000F172A"/>
      <sz val="10"/>
    </font>
    <font>
      <name val="Arial"/>
      <b val="1"/>
      <color rgb="000284C7"/>
      <sz val="11"/>
    </font>
  </fonts>
  <fills count="5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FEF3C7"/>
        <bgColor rgb="00FEF3C7"/>
      </patternFill>
    </fill>
    <fill>
      <patternFill patternType="solid">
        <fgColor rgb="000284C7"/>
        <bgColor rgb="000284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0" fontId="4" fillId="0" borderId="1" pivotButton="0" quotePrefix="0" xfId="0"/>
    <xf numFmtId="164" fontId="5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0" fontId="5" fillId="3" borderId="1" pivotButton="0" quotePrefix="0" xfId="0"/>
    <xf numFmtId="0" fontId="6" fillId="3" borderId="1" applyAlignment="1" pivotButton="0" quotePrefix="0" xfId="0">
      <alignment horizontal="center"/>
    </xf>
    <xf numFmtId="0" fontId="4" fillId="3" borderId="1" applyAlignment="1" pivotButton="0" quotePrefix="0" xfId="0">
      <alignment horizontal="center"/>
    </xf>
    <xf numFmtId="0" fontId="4" fillId="3" borderId="1" pivotButton="0" quotePrefix="0" xfId="0"/>
    <xf numFmtId="0" fontId="3" fillId="4" borderId="0" applyAlignment="1" pivotButton="0" quotePrefix="0" xfId="0">
      <alignment horizontal="left" vertical="center"/>
    </xf>
    <xf numFmtId="0" fontId="3" fillId="4" borderId="0" applyAlignment="1" pivotButton="0" quotePrefix="0" xfId="0">
      <alignment horizontal="center" vertical="center"/>
    </xf>
    <xf numFmtId="0" fontId="5" fillId="0" borderId="1" pivotButton="0" quotePrefix="0" xfId="0"/>
    <xf numFmtId="0" fontId="0" fillId="0" borderId="1" applyAlignment="1" pivotButton="0" quotePrefix="0" xfId="0">
      <alignment horizontal="center"/>
    </xf>
    <xf numFmtId="165" fontId="0" fillId="0" borderId="1" pivotButton="0" quotePrefix="0" xfId="0"/>
    <xf numFmtId="165" fontId="5" fillId="0" borderId="1" pivotButton="0" quotePrefix="0" xfId="0"/>
    <xf numFmtId="165" fontId="6" fillId="0" borderId="1" pivotButton="0" quotePrefix="0" xfId="0"/>
    <xf numFmtId="0" fontId="0" fillId="3" borderId="1" applyAlignment="1" pivotButton="0" quotePrefix="0" xfId="0">
      <alignment horizontal="center"/>
    </xf>
    <xf numFmtId="165" fontId="0" fillId="3" borderId="1" pivotButton="0" quotePrefix="0" xfId="0"/>
    <xf numFmtId="165" fontId="5" fillId="3" borderId="1" pivotButton="0" quotePrefix="0" xfId="0"/>
    <xf numFmtId="165" fontId="6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1" workbookViewId="0">
      <selection activeCell="A1" sqref="A1"/>
    </sheetView>
  </sheetViews>
  <sheetFormatPr baseColWidth="8" defaultRowHeight="15"/>
  <cols>
    <col width="57" customWidth="1" min="1" max="1"/>
    <col width="24" customWidth="1" min="2" max="2"/>
    <col width="12" customWidth="1" min="3" max="3"/>
    <col width="68" customWidth="1" min="4" max="4"/>
  </cols>
  <sheetData>
    <row r="1">
      <c r="A1" s="1" t="inlineStr">
        <is>
          <t>KALKULATOR ZUŻYCIA MAS HYDROIZOLACYJNYCH KMB (DIN 18533)</t>
        </is>
      </c>
    </row>
    <row r="2">
      <c r="A2" s="2" t="inlineStr">
        <is>
          <t>SolidnyFundament.pl | Obliczenia grubości powłoki, zużycia kg/m² i liczby opakowań</t>
        </is>
      </c>
    </row>
    <row r="3"/>
    <row r="4">
      <c r="A4" s="3" t="inlineStr">
        <is>
          <t>Parametr wymiarowy fundamentu</t>
        </is>
      </c>
      <c r="B4" s="4" t="inlineStr">
        <is>
          <t>Wartość</t>
        </is>
      </c>
      <c r="C4" s="4" t="inlineStr">
        <is>
          <t>Jedn.</t>
        </is>
      </c>
      <c r="D4" s="3" t="inlineStr">
        <is>
          <t>Wytyczne technologiczne producenta</t>
        </is>
      </c>
    </row>
    <row r="5">
      <c r="A5" s="5" t="inlineStr">
        <is>
          <t>Obwód zewnętrzny ścian fundamentowych</t>
        </is>
      </c>
      <c r="B5" s="6" t="n">
        <v>48</v>
      </c>
      <c r="C5" s="7" t="inlineStr">
        <is>
          <t>mb</t>
        </is>
      </c>
      <c r="D5" s="5" t="inlineStr">
        <is>
          <t>Suma długości wszystkich ścian zewnętrznych stanu zero</t>
        </is>
      </c>
    </row>
    <row r="6">
      <c r="A6" s="5" t="inlineStr">
        <is>
          <t>Wysokość ściany fundamentowej (od ławy do cokołu)</t>
        </is>
      </c>
      <c r="B6" s="6" t="n">
        <v>1.4</v>
      </c>
      <c r="C6" s="7" t="inlineStr">
        <is>
          <t>m</t>
        </is>
      </c>
      <c r="D6" s="5" t="inlineStr">
        <is>
          <t>Standardowa wysokość: 5-6 warstw bloczków betonowych</t>
        </is>
      </c>
    </row>
    <row r="7">
      <c r="A7" s="5" t="inlineStr">
        <is>
          <t>Powierzchnia całkowita ścian do zaizolowania</t>
        </is>
      </c>
      <c r="B7" s="8">
        <f>B5*B6</f>
        <v/>
      </c>
      <c r="C7" s="7" t="inlineStr">
        <is>
          <t>m²</t>
        </is>
      </c>
      <c r="D7" s="5" t="inlineStr">
        <is>
          <t>Rzeczywista powierzchnia pionowa muru</t>
        </is>
      </c>
    </row>
    <row r="8">
      <c r="A8" s="5" t="inlineStr">
        <is>
          <t>Wymagana grubość warstwy suchej (d_dry)</t>
        </is>
      </c>
      <c r="B8" s="6" t="n">
        <v>3.2</v>
      </c>
      <c r="C8" s="7" t="inlineStr">
        <is>
          <t>mm</t>
        </is>
      </c>
      <c r="D8" s="5" t="inlineStr">
        <is>
          <t>Woda opadowa / wilgoć: min. 3.0 mm | Woda naporowa: min. 4.0 mm</t>
        </is>
      </c>
    </row>
    <row r="9">
      <c r="A9" s="5" t="inlineStr">
        <is>
          <t>Normowe zużycie masy KMB na 1 mm grubości</t>
        </is>
      </c>
      <c r="B9" s="6" t="n">
        <v>1.25</v>
      </c>
      <c r="C9" s="7" t="inlineStr">
        <is>
          <t>kg/m²</t>
        </is>
      </c>
      <c r="D9" s="5" t="inlineStr">
        <is>
          <t>Średnia gęstość objętościowa gotowej masy bitumiczno-polimerowej</t>
        </is>
      </c>
    </row>
    <row r="10">
      <c r="A10" s="5" t="inlineStr">
        <is>
          <t>Współczynnik chropowatości podłoża (naddatek na fugi)</t>
        </is>
      </c>
      <c r="B10" s="6" t="n">
        <v>1.15</v>
      </c>
      <c r="C10" s="7" t="inlineStr">
        <is>
          <t>x</t>
        </is>
      </c>
      <c r="D10" s="5" t="inlineStr">
        <is>
          <t>+15% rezerwy na wypełnienie porów w bloczkach betonowych</t>
        </is>
      </c>
    </row>
    <row r="11">
      <c r="A11" s="5" t="inlineStr">
        <is>
          <t>Łączne zapotrzebowanie jednostkowe masy KMB</t>
        </is>
      </c>
      <c r="B11" s="8">
        <f>B8*B9*B10</f>
        <v/>
      </c>
      <c r="C11" s="7" t="inlineStr">
        <is>
          <t>kg/m²</t>
        </is>
      </c>
      <c r="D11" s="5" t="inlineStr">
        <is>
          <t>Rzeczywiste zużycie na 1 m² gotowej powłoki hydroizolacyjnej</t>
        </is>
      </c>
    </row>
    <row r="12">
      <c r="A12" s="9" t="inlineStr">
        <is>
          <t>CAŁKOWITA MASA KMB DO ZAMÓWIENIA</t>
        </is>
      </c>
      <c r="B12" s="10">
        <f>B7*B11</f>
        <v/>
      </c>
      <c r="C12" s="11" t="inlineStr">
        <is>
          <t>kg</t>
        </is>
      </c>
      <c r="D12" s="12" t="inlineStr">
        <is>
          <t>Waga całkowita mieszanki dwuskładnikowej</t>
        </is>
      </c>
    </row>
    <row r="13">
      <c r="A13" s="5" t="inlineStr">
        <is>
          <t>Waga pojedynczego wiadra / opakowania</t>
        </is>
      </c>
      <c r="B13" s="6" t="n">
        <v>30</v>
      </c>
      <c r="C13" s="7" t="inlineStr">
        <is>
          <t>kg</t>
        </is>
      </c>
      <c r="D13" s="5" t="inlineStr">
        <is>
          <t>Standardowe opakowanie handlowe (proszek + emulsja)</t>
        </is>
      </c>
    </row>
    <row r="14">
      <c r="A14" s="9" t="inlineStr">
        <is>
          <t>LICZBA WIADER DO ZAKUPU (zaokrąglona w górę)</t>
        </is>
      </c>
      <c r="B14" s="10">
        <f>ROUNDUP(B12/B13, 0)</f>
        <v/>
      </c>
      <c r="C14" s="11" t="inlineStr">
        <is>
          <t>opak.</t>
        </is>
      </c>
      <c r="D14" s="12" t="inlineStr">
        <is>
          <t>Zalecana liczba wiader z zapasem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"/>
  <sheetViews>
    <sheetView showGridLines="1" workbookViewId="0">
      <selection activeCell="A1" sqref="A1"/>
    </sheetView>
  </sheetViews>
  <sheetFormatPr baseColWidth="8" defaultRowHeight="15"/>
  <cols>
    <col width="42" customWidth="1" min="1" max="1"/>
    <col width="19" customWidth="1" min="2" max="2"/>
    <col width="27" customWidth="1" min="3" max="3"/>
    <col width="19" customWidth="1" min="4" max="4"/>
    <col width="19" customWidth="1" min="5" max="5"/>
    <col width="19" customWidth="1" min="6" max="6"/>
    <col width="35" customWidth="1" min="7" max="7"/>
  </cols>
  <sheetData>
    <row r="1">
      <c r="A1" s="1" t="inlineStr">
        <is>
          <t>PORÓWNANIE KOSZTÓW I TRWAŁOŚCI TECHNOLOGII HYDROIZOLACJI</t>
        </is>
      </c>
    </row>
    <row r="2">
      <c r="A2" s="2" t="inlineStr">
        <is>
          <t>Zestawienie dla powierzchni fundamentu z Zakładki 1 (ceny uśrednione 2026)</t>
        </is>
      </c>
    </row>
    <row r="3"/>
    <row r="4">
      <c r="A4" s="13" t="inlineStr">
        <is>
          <t>Technologia izolacji fundamentu</t>
        </is>
      </c>
      <c r="B4" s="14" t="inlineStr">
        <is>
          <t>Grubość powłoki</t>
        </is>
      </c>
      <c r="C4" s="14" t="inlineStr">
        <is>
          <t>Trwałość</t>
        </is>
      </c>
      <c r="D4" s="13" t="inlineStr">
        <is>
          <t>Koszt mat. / m²</t>
        </is>
      </c>
      <c r="E4" s="13" t="inlineStr">
        <is>
          <t>Koszt rob. / m²</t>
        </is>
      </c>
      <c r="F4" s="13" t="inlineStr">
        <is>
          <t>Koszt łączny m²</t>
        </is>
      </c>
      <c r="G4" s="13" t="inlineStr">
        <is>
          <t>Wartość dla Twojego domu</t>
        </is>
      </c>
    </row>
    <row r="5">
      <c r="A5" s="15" t="inlineStr">
        <is>
          <t>Dysperbit tradycyjny (3 warstwy)</t>
        </is>
      </c>
      <c r="B5" s="16" t="inlineStr">
        <is>
          <t>0.6 - 0.8 mm</t>
        </is>
      </c>
      <c r="C5" s="16" t="inlineStr">
        <is>
          <t>Niska (5-8 lat)</t>
        </is>
      </c>
      <c r="D5" s="17" t="n">
        <v>7.5</v>
      </c>
      <c r="E5" s="17" t="n">
        <v>15</v>
      </c>
      <c r="F5" s="18">
        <f>D5+E5</f>
        <v/>
      </c>
      <c r="G5" s="19">
        <f>F5*'Kalkulator Zużycia KMB'!B7</f>
        <v/>
      </c>
    </row>
    <row r="6">
      <c r="A6" s="15" t="inlineStr">
        <is>
          <t>Masa KMB 2K bez siatki (standard)</t>
        </is>
      </c>
      <c r="B6" s="16" t="inlineStr">
        <is>
          <t>3.0 mm</t>
        </is>
      </c>
      <c r="C6" s="16" t="inlineStr">
        <is>
          <t>Wysoka (30+ lat)</t>
        </is>
      </c>
      <c r="D6" s="17" t="n">
        <v>38</v>
      </c>
      <c r="E6" s="17" t="n">
        <v>28</v>
      </c>
      <c r="F6" s="18">
        <f>D6+E6</f>
        <v/>
      </c>
      <c r="G6" s="19">
        <f>F6*'Kalkulator Zużycia KMB'!B7</f>
        <v/>
      </c>
    </row>
    <row r="7">
      <c r="A7" s="9" t="inlineStr">
        <is>
          <t>Masa KMB 2K zbrojona siatką z włókna</t>
        </is>
      </c>
      <c r="B7" s="20" t="inlineStr">
        <is>
          <t>4.0 mm</t>
        </is>
      </c>
      <c r="C7" s="20" t="inlineStr">
        <is>
          <t>Bardzo wysoka (50+ lat)</t>
        </is>
      </c>
      <c r="D7" s="21" t="n">
        <v>46</v>
      </c>
      <c r="E7" s="21" t="n">
        <v>36</v>
      </c>
      <c r="F7" s="22">
        <f>D7+E7</f>
        <v/>
      </c>
      <c r="G7" s="23">
        <f>F7*'Kalkulator Zużycia KMB'!B7</f>
        <v/>
      </c>
    </row>
    <row r="8">
      <c r="A8" s="15" t="inlineStr">
        <is>
          <t>Papa termozgrzewalna SBS gr. 4.8 mm</t>
        </is>
      </c>
      <c r="B8" s="16" t="inlineStr">
        <is>
          <t>4.8 mm</t>
        </is>
      </c>
      <c r="C8" s="16" t="inlineStr">
        <is>
          <t>Bardzo wysoka (40+ lat)</t>
        </is>
      </c>
      <c r="D8" s="17" t="n">
        <v>35</v>
      </c>
      <c r="E8" s="17" t="n">
        <v>26</v>
      </c>
      <c r="F8" s="18">
        <f>D8+E8</f>
        <v/>
      </c>
      <c r="G8" s="19">
        <f>F8*'Kalkulator Zużycia KMB'!B7</f>
        <v/>
      </c>
    </row>
    <row r="9">
      <c r="A9" s="15" t="inlineStr">
        <is>
          <t>Membrana samoprzylepna HDPE bitumiczna</t>
        </is>
      </c>
      <c r="B9" s="16" t="inlineStr">
        <is>
          <t>1.5 mm</t>
        </is>
      </c>
      <c r="C9" s="16" t="inlineStr">
        <is>
          <t>Wysoka (35+ lat)</t>
        </is>
      </c>
      <c r="D9" s="17" t="n">
        <v>44</v>
      </c>
      <c r="E9" s="17" t="n">
        <v>24</v>
      </c>
      <c r="F9" s="18">
        <f>D9+E9</f>
        <v/>
      </c>
      <c r="G9" s="19">
        <f>F9*'Kalkulator Zużycia KMB'!B7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2026-09-24T14:58:43Z</dcterms:created>
  <dcterms:modified xmlns:dcterms="http://purl.org/dc/terms/" xmlns:xsi="http://www.w3.org/2001/XMLSchema-instance" xsi:type="dcterms:W3CDTF">2026-09-24T14:58:43Z</dcterms:modified>
</cp:coreProperties>
</file>